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<sst xmlns="http://schemas.openxmlformats.org/spreadsheetml/2006/main" count="87" uniqueCount="74">
  <si>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 xml:space="preserve">Управление народного </t>
  </si>
  <si>
    <t>образования</t>
  </si>
  <si>
    <t>МБОУ ООШ № 20</t>
  </si>
  <si>
    <t>МБОУ ООШ № 1</t>
  </si>
  <si>
    <t>МБОУ ООШ № 8</t>
  </si>
  <si>
    <t>МБОУ ООШ № 6</t>
  </si>
  <si>
    <t>МБОУ ООШ № 4</t>
  </si>
  <si>
    <t>МБОУ ООШ № 22</t>
  </si>
  <si>
    <t>МБОУ ООШ № 10</t>
  </si>
  <si>
    <t>МБОУ ООШ № 11</t>
  </si>
  <si>
    <t>МБОУ Кантауровская СОШ</t>
  </si>
  <si>
    <t>МБОУ лицей г.Бор</t>
  </si>
  <si>
    <t>МБОУ Краснослободская ООШ</t>
  </si>
  <si>
    <t>МБОУ ДОД ЦВР "Алиса"</t>
  </si>
  <si>
    <t>МБОУ Большепикинская ООШ</t>
  </si>
  <si>
    <t>МБОУ Октябрьская СОШ</t>
  </si>
  <si>
    <t>МБОУ Каликинская СОШ</t>
  </si>
  <si>
    <t>МБОУ ООШ № 25</t>
  </si>
  <si>
    <t>МБОУ ДОД ДЮЦ "Спартак"</t>
  </si>
  <si>
    <t>МБОУ ДОД ДДТ "Каравелла"</t>
  </si>
  <si>
    <t>МБОУ ДОД ЦВР "Колосок"</t>
  </si>
  <si>
    <t>МБОУ ДОД ЦТД "Старт"</t>
  </si>
  <si>
    <t>МБОУ СОШ № 12</t>
  </si>
  <si>
    <t>МБОУ Ямновская ООШ</t>
  </si>
  <si>
    <t>МБОУ ООШ № 19</t>
  </si>
  <si>
    <t>МБОУ Редькинская ООШ</t>
  </si>
  <si>
    <t>Численность</t>
  </si>
  <si>
    <t>участников</t>
  </si>
  <si>
    <t>Средства</t>
  </si>
  <si>
    <t>(тыс.руб.)</t>
  </si>
  <si>
    <t>№</t>
  </si>
  <si>
    <t>п/п</t>
  </si>
  <si>
    <t xml:space="preserve">                Всего</t>
  </si>
  <si>
    <t>I</t>
  </si>
  <si>
    <t>II</t>
  </si>
  <si>
    <t>Отдел культуры</t>
  </si>
  <si>
    <t>МБУК "Борский государственный</t>
  </si>
  <si>
    <t>краеведческий музей</t>
  </si>
  <si>
    <t>МБУК "Стеклозаводский ДК"</t>
  </si>
  <si>
    <t xml:space="preserve">Отдел спорта и </t>
  </si>
  <si>
    <t>молодежной политики</t>
  </si>
  <si>
    <t>III</t>
  </si>
  <si>
    <t>Дворовая практика</t>
  </si>
  <si>
    <t>МАУ СОК "Выбор"</t>
  </si>
  <si>
    <t>IV</t>
  </si>
  <si>
    <t>МБУ "Управление Благоустр.</t>
  </si>
  <si>
    <t>городского округа г.Бор (КДНиЗП)</t>
  </si>
  <si>
    <t>городского округа г.Бор (ЦСПСД)</t>
  </si>
  <si>
    <t>V</t>
  </si>
  <si>
    <t>Территориальные</t>
  </si>
  <si>
    <t>Линдовское</t>
  </si>
  <si>
    <t>территориальное управление</t>
  </si>
  <si>
    <t>ИТОГО</t>
  </si>
  <si>
    <t>ИТОГО по программе</t>
  </si>
  <si>
    <t xml:space="preserve">МБУ ФОК "Красная горка" </t>
  </si>
  <si>
    <t>МАУ ФОК СК "Кварц"</t>
  </si>
  <si>
    <t xml:space="preserve">                       Затраты на организацию временной занятости несовершеннолетних граждан округа г.Бор</t>
  </si>
  <si>
    <t>Приложение к постановлению</t>
  </si>
  <si>
    <t>администрации городского округа г.Бор</t>
  </si>
  <si>
    <t>Всего по программе</t>
  </si>
  <si>
    <t>июль(23 дн. 39,30 руб/час</t>
  </si>
  <si>
    <t>МБОУ ООШ № 15</t>
  </si>
  <si>
    <t>МБОУ Линдовская СОШ</t>
  </si>
  <si>
    <t>МБОУ Чистопольская СОШ</t>
  </si>
  <si>
    <t>ДК Ситники</t>
  </si>
  <si>
    <t>на июнь, июль, август 2014г.</t>
  </si>
  <si>
    <t>х 3 ч</t>
  </si>
  <si>
    <t>х3 ч</t>
  </si>
  <si>
    <t>средства</t>
  </si>
  <si>
    <t>июнь(18 дн. 47,89 руб/час</t>
  </si>
  <si>
    <t>август(15 дн. 43,04 руб/час</t>
  </si>
  <si>
    <t>Управление ЖКХ и благоустройства</t>
  </si>
  <si>
    <t xml:space="preserve"> отделы</t>
  </si>
  <si>
    <t>от 19.05.2014 № 3314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</si>
</sst>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2" fontId="1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49">
      <selection activeCell="J68" sqref="J68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1.75390625" style="0" customWidth="1"/>
    <col min="4" max="4" width="12.75390625" style="0" customWidth="1"/>
    <col min="5" max="5" width="11.75390625" style="0" customWidth="1"/>
    <col min="6" max="6" width="12.75390625" style="0" customWidth="1"/>
    <col min="7" max="7" width="11.75390625" style="0" customWidth="1"/>
    <col min="8" max="8" width="12.75390625" style="0" customWidth="1"/>
    <col min="9" max="9" width="11.75390625" style="0" customWidth="1"/>
    <col min="10" max="10" width="14.75390625" style="0" customWidth="1"/>
  </cols>
  <sheetData>
    <row r="1" ht="12.75">
      <c r="H1" t="s">
        <v>57</v>
      </c>
    </row>
    <row r="2" ht="12.75">
      <c r="H2" t="s">
        <v>58</v>
      </c>
    </row>
    <row r="3" ht="12.75">
      <c r="H3" t="s">
        <v>73</v>
      </c>
    </row>
    <row r="5" spans="2:7" ht="15.75">
      <c r="B5" s="43" t="s">
        <v>56</v>
      </c>
      <c r="C5" s="43"/>
      <c r="D5" s="43"/>
      <c r="E5" s="43"/>
      <c r="F5" s="43"/>
      <c r="G5" s="43"/>
    </row>
    <row r="6" spans="2:7" ht="15.75">
      <c r="B6" s="43"/>
      <c r="C6" s="43"/>
      <c r="D6" s="43" t="s">
        <v>65</v>
      </c>
      <c r="E6" s="43"/>
      <c r="F6" s="43"/>
      <c r="G6" s="43"/>
    </row>
    <row r="8" spans="1:10" ht="12.75">
      <c r="A8" s="5"/>
      <c r="B8" s="5"/>
      <c r="C8" s="1" t="s">
        <v>69</v>
      </c>
      <c r="D8" s="2">
        <v>47.89</v>
      </c>
      <c r="E8" s="1" t="s">
        <v>60</v>
      </c>
      <c r="F8" s="2"/>
      <c r="G8" s="1" t="s">
        <v>70</v>
      </c>
      <c r="H8" s="2"/>
      <c r="I8" s="1" t="s">
        <v>32</v>
      </c>
      <c r="J8" s="2"/>
    </row>
    <row r="9" spans="1:10" ht="12.75">
      <c r="A9" s="9" t="s">
        <v>30</v>
      </c>
      <c r="B9" s="9"/>
      <c r="C9" s="3" t="s">
        <v>66</v>
      </c>
      <c r="D9" s="4">
        <v>2586.03</v>
      </c>
      <c r="E9" s="3" t="s">
        <v>67</v>
      </c>
      <c r="F9" s="4">
        <v>2711.74</v>
      </c>
      <c r="G9" s="3" t="s">
        <v>67</v>
      </c>
      <c r="H9" s="4">
        <v>1936.96</v>
      </c>
      <c r="I9" s="3"/>
      <c r="J9" s="4"/>
    </row>
    <row r="10" spans="1:10" ht="12.75">
      <c r="A10" s="9" t="s">
        <v>31</v>
      </c>
      <c r="B10" s="9"/>
      <c r="C10" s="5" t="s">
        <v>26</v>
      </c>
      <c r="D10" s="7" t="s">
        <v>68</v>
      </c>
      <c r="E10" s="5" t="s">
        <v>26</v>
      </c>
      <c r="F10" s="7" t="s">
        <v>28</v>
      </c>
      <c r="G10" s="5" t="s">
        <v>26</v>
      </c>
      <c r="H10" s="7" t="s">
        <v>28</v>
      </c>
      <c r="I10" s="5" t="s">
        <v>26</v>
      </c>
      <c r="J10" s="7" t="s">
        <v>28</v>
      </c>
    </row>
    <row r="11" spans="1:10" ht="12.75">
      <c r="A11" s="6"/>
      <c r="B11" s="6"/>
      <c r="C11" s="6" t="s">
        <v>27</v>
      </c>
      <c r="D11" s="8" t="s">
        <v>29</v>
      </c>
      <c r="E11" s="6" t="s">
        <v>27</v>
      </c>
      <c r="F11" s="8" t="s">
        <v>29</v>
      </c>
      <c r="G11" s="6" t="s">
        <v>27</v>
      </c>
      <c r="H11" s="8" t="s">
        <v>29</v>
      </c>
      <c r="I11" s="6" t="s">
        <v>27</v>
      </c>
      <c r="J11" s="8" t="s">
        <v>29</v>
      </c>
    </row>
    <row r="12" spans="1:10" ht="12.75">
      <c r="A12" s="19" t="s">
        <v>33</v>
      </c>
      <c r="B12" s="10" t="s">
        <v>0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"/>
      <c r="B13" s="11" t="s">
        <v>1</v>
      </c>
      <c r="C13" s="11">
        <f aca="true" t="shared" si="0" ref="C13:H13">SUM(C14:C40)</f>
        <v>250</v>
      </c>
      <c r="D13" s="12">
        <f t="shared" si="0"/>
        <v>646507.5</v>
      </c>
      <c r="E13" s="11">
        <f t="shared" si="0"/>
        <v>90</v>
      </c>
      <c r="F13" s="12">
        <f t="shared" si="0"/>
        <v>244056.6</v>
      </c>
      <c r="G13" s="11">
        <f t="shared" si="0"/>
        <v>50</v>
      </c>
      <c r="H13" s="12">
        <f t="shared" si="0"/>
        <v>96848</v>
      </c>
      <c r="I13" s="38">
        <f>(C13+E13+G13)</f>
        <v>390</v>
      </c>
      <c r="J13" s="12">
        <f>(D13+F13+H13)</f>
        <v>987412.1</v>
      </c>
    </row>
    <row r="14" spans="1:10" ht="12.75">
      <c r="A14" s="13">
        <v>1</v>
      </c>
      <c r="B14" s="13" t="s">
        <v>2</v>
      </c>
      <c r="C14" s="13">
        <v>15</v>
      </c>
      <c r="D14" s="15">
        <f>(C14*D$9)</f>
        <v>38790.450000000004</v>
      </c>
      <c r="E14" s="13"/>
      <c r="F14" s="15">
        <f>(E14*F$9)</f>
        <v>0</v>
      </c>
      <c r="G14" s="13">
        <v>15</v>
      </c>
      <c r="H14" s="15">
        <f>(G14*H$9)</f>
        <v>29054.4</v>
      </c>
      <c r="I14" s="13">
        <f>(C14+E14+G14)</f>
        <v>30</v>
      </c>
      <c r="J14" s="18">
        <f>(D14+F14+H14)</f>
        <v>67844.85</v>
      </c>
    </row>
    <row r="15" spans="1:10" ht="12.75">
      <c r="A15" s="13">
        <f>(A14+1)</f>
        <v>2</v>
      </c>
      <c r="B15" s="13" t="s">
        <v>3</v>
      </c>
      <c r="C15" s="13">
        <v>15</v>
      </c>
      <c r="D15" s="15">
        <f aca="true" t="shared" si="1" ref="D15:D40">(C15*D$9)</f>
        <v>38790.450000000004</v>
      </c>
      <c r="E15" s="13"/>
      <c r="F15" s="15">
        <f aca="true" t="shared" si="2" ref="F15:F40">(E15*F$9)</f>
        <v>0</v>
      </c>
      <c r="G15" s="13"/>
      <c r="H15" s="15">
        <f aca="true" t="shared" si="3" ref="H15:H40">(G15*H$9)</f>
        <v>0</v>
      </c>
      <c r="I15" s="13">
        <f aca="true" t="shared" si="4" ref="I15:I40">(C15+E15+G15)</f>
        <v>15</v>
      </c>
      <c r="J15" s="17">
        <f>(D15+F15+H15)</f>
        <v>38790.450000000004</v>
      </c>
    </row>
    <row r="16" spans="1:10" ht="12.75">
      <c r="A16" s="13">
        <f aca="true" t="shared" si="5" ref="A16:A40">(A15+1)</f>
        <v>3</v>
      </c>
      <c r="B16" s="13" t="s">
        <v>4</v>
      </c>
      <c r="C16" s="13">
        <v>20</v>
      </c>
      <c r="D16" s="15">
        <f t="shared" si="1"/>
        <v>51720.600000000006</v>
      </c>
      <c r="E16" s="13"/>
      <c r="F16" s="15">
        <f t="shared" si="2"/>
        <v>0</v>
      </c>
      <c r="G16" s="13"/>
      <c r="H16" s="15">
        <f t="shared" si="3"/>
        <v>0</v>
      </c>
      <c r="I16" s="13">
        <f t="shared" si="4"/>
        <v>20</v>
      </c>
      <c r="J16" s="17">
        <f aca="true" t="shared" si="6" ref="J16:J40">(D16+F16+H16)</f>
        <v>51720.600000000006</v>
      </c>
    </row>
    <row r="17" spans="1:10" ht="12.75">
      <c r="A17" s="13">
        <f t="shared" si="5"/>
        <v>4</v>
      </c>
      <c r="B17" s="13" t="s">
        <v>5</v>
      </c>
      <c r="C17" s="13">
        <v>10</v>
      </c>
      <c r="D17" s="15">
        <f t="shared" si="1"/>
        <v>25860.300000000003</v>
      </c>
      <c r="E17" s="13"/>
      <c r="F17" s="15">
        <f t="shared" si="2"/>
        <v>0</v>
      </c>
      <c r="G17" s="13">
        <v>5</v>
      </c>
      <c r="H17" s="15">
        <f t="shared" si="3"/>
        <v>9684.8</v>
      </c>
      <c r="I17" s="13">
        <f t="shared" si="4"/>
        <v>15</v>
      </c>
      <c r="J17" s="17">
        <f t="shared" si="6"/>
        <v>35545.100000000006</v>
      </c>
    </row>
    <row r="18" spans="1:10" ht="12.75">
      <c r="A18" s="13">
        <f t="shared" si="5"/>
        <v>5</v>
      </c>
      <c r="B18" s="13" t="s">
        <v>6</v>
      </c>
      <c r="C18" s="13">
        <v>10</v>
      </c>
      <c r="D18" s="15">
        <f t="shared" si="1"/>
        <v>25860.300000000003</v>
      </c>
      <c r="E18" s="13"/>
      <c r="F18" s="15">
        <f t="shared" si="2"/>
        <v>0</v>
      </c>
      <c r="G18" s="13"/>
      <c r="H18" s="15">
        <f t="shared" si="3"/>
        <v>0</v>
      </c>
      <c r="I18" s="13">
        <f t="shared" si="4"/>
        <v>10</v>
      </c>
      <c r="J18" s="17">
        <f t="shared" si="6"/>
        <v>25860.300000000003</v>
      </c>
    </row>
    <row r="19" spans="1:10" ht="12.75">
      <c r="A19" s="13">
        <f t="shared" si="5"/>
        <v>6</v>
      </c>
      <c r="B19" s="13" t="s">
        <v>7</v>
      </c>
      <c r="C19" s="13"/>
      <c r="D19" s="15">
        <f t="shared" si="1"/>
        <v>0</v>
      </c>
      <c r="E19" s="13"/>
      <c r="F19" s="15">
        <f t="shared" si="2"/>
        <v>0</v>
      </c>
      <c r="G19" s="13">
        <v>10</v>
      </c>
      <c r="H19" s="15">
        <f t="shared" si="3"/>
        <v>19369.6</v>
      </c>
      <c r="I19" s="13">
        <f t="shared" si="4"/>
        <v>10</v>
      </c>
      <c r="J19" s="17">
        <f t="shared" si="6"/>
        <v>19369.6</v>
      </c>
    </row>
    <row r="20" spans="1:10" ht="12.75">
      <c r="A20" s="13">
        <f t="shared" si="5"/>
        <v>7</v>
      </c>
      <c r="B20" s="13" t="s">
        <v>8</v>
      </c>
      <c r="C20" s="13">
        <v>10</v>
      </c>
      <c r="D20" s="15">
        <f t="shared" si="1"/>
        <v>25860.300000000003</v>
      </c>
      <c r="E20" s="13"/>
      <c r="F20" s="15">
        <f t="shared" si="2"/>
        <v>0</v>
      </c>
      <c r="G20" s="13"/>
      <c r="H20" s="15">
        <f t="shared" si="3"/>
        <v>0</v>
      </c>
      <c r="I20" s="13">
        <f t="shared" si="4"/>
        <v>10</v>
      </c>
      <c r="J20" s="17">
        <f t="shared" si="6"/>
        <v>25860.300000000003</v>
      </c>
    </row>
    <row r="21" spans="1:10" ht="12.75">
      <c r="A21" s="13">
        <f t="shared" si="5"/>
        <v>8</v>
      </c>
      <c r="B21" s="13" t="s">
        <v>9</v>
      </c>
      <c r="C21" s="13">
        <v>10</v>
      </c>
      <c r="D21" s="15">
        <f t="shared" si="1"/>
        <v>25860.300000000003</v>
      </c>
      <c r="E21" s="13"/>
      <c r="F21" s="15">
        <f t="shared" si="2"/>
        <v>0</v>
      </c>
      <c r="G21" s="13"/>
      <c r="H21" s="15">
        <f t="shared" si="3"/>
        <v>0</v>
      </c>
      <c r="I21" s="13">
        <f t="shared" si="4"/>
        <v>10</v>
      </c>
      <c r="J21" s="17">
        <f t="shared" si="6"/>
        <v>25860.300000000003</v>
      </c>
    </row>
    <row r="22" spans="1:10" ht="12.75">
      <c r="A22" s="13">
        <f t="shared" si="5"/>
        <v>9</v>
      </c>
      <c r="B22" s="13" t="s">
        <v>61</v>
      </c>
      <c r="C22" s="13">
        <v>2</v>
      </c>
      <c r="D22" s="15">
        <f t="shared" si="1"/>
        <v>5172.06</v>
      </c>
      <c r="E22" s="13">
        <v>5</v>
      </c>
      <c r="F22" s="15">
        <f t="shared" si="2"/>
        <v>13558.699999999999</v>
      </c>
      <c r="G22" s="13">
        <v>5</v>
      </c>
      <c r="H22" s="15">
        <f t="shared" si="3"/>
        <v>9684.8</v>
      </c>
      <c r="I22" s="13">
        <f t="shared" si="4"/>
        <v>12</v>
      </c>
      <c r="J22" s="17">
        <f t="shared" si="6"/>
        <v>28415.559999999998</v>
      </c>
    </row>
    <row r="23" spans="1:10" ht="12.75">
      <c r="A23" s="13">
        <f t="shared" si="5"/>
        <v>10</v>
      </c>
      <c r="B23" s="13" t="s">
        <v>10</v>
      </c>
      <c r="C23" s="13">
        <v>12</v>
      </c>
      <c r="D23" s="15">
        <f t="shared" si="1"/>
        <v>31032.36</v>
      </c>
      <c r="E23" s="13"/>
      <c r="F23" s="15">
        <f t="shared" si="2"/>
        <v>0</v>
      </c>
      <c r="G23" s="13"/>
      <c r="H23" s="15">
        <f t="shared" si="3"/>
        <v>0</v>
      </c>
      <c r="I23" s="13">
        <f t="shared" si="4"/>
        <v>12</v>
      </c>
      <c r="J23" s="17">
        <f t="shared" si="6"/>
        <v>31032.36</v>
      </c>
    </row>
    <row r="24" spans="1:10" ht="12.75">
      <c r="A24" s="13">
        <f t="shared" si="5"/>
        <v>11</v>
      </c>
      <c r="B24" s="13" t="s">
        <v>11</v>
      </c>
      <c r="C24" s="13">
        <v>12</v>
      </c>
      <c r="D24" s="15">
        <f t="shared" si="1"/>
        <v>31032.36</v>
      </c>
      <c r="E24" s="13"/>
      <c r="F24" s="15">
        <f t="shared" si="2"/>
        <v>0</v>
      </c>
      <c r="G24" s="13"/>
      <c r="H24" s="15">
        <f t="shared" si="3"/>
        <v>0</v>
      </c>
      <c r="I24" s="13">
        <f t="shared" si="4"/>
        <v>12</v>
      </c>
      <c r="J24" s="17">
        <f t="shared" si="6"/>
        <v>31032.36</v>
      </c>
    </row>
    <row r="25" spans="1:10" ht="12.75">
      <c r="A25" s="13">
        <f t="shared" si="5"/>
        <v>12</v>
      </c>
      <c r="B25" s="13" t="s">
        <v>12</v>
      </c>
      <c r="C25" s="13">
        <v>6</v>
      </c>
      <c r="D25" s="15">
        <f t="shared" si="1"/>
        <v>15516.18</v>
      </c>
      <c r="E25" s="13"/>
      <c r="F25" s="15">
        <f t="shared" si="2"/>
        <v>0</v>
      </c>
      <c r="G25" s="13"/>
      <c r="H25" s="15">
        <f t="shared" si="3"/>
        <v>0</v>
      </c>
      <c r="I25" s="13">
        <f t="shared" si="4"/>
        <v>6</v>
      </c>
      <c r="J25" s="17">
        <f t="shared" si="6"/>
        <v>15516.18</v>
      </c>
    </row>
    <row r="26" spans="1:10" ht="12.75">
      <c r="A26" s="13">
        <f t="shared" si="5"/>
        <v>13</v>
      </c>
      <c r="B26" s="13" t="s">
        <v>13</v>
      </c>
      <c r="C26" s="13">
        <v>20</v>
      </c>
      <c r="D26" s="15">
        <f t="shared" si="1"/>
        <v>51720.600000000006</v>
      </c>
      <c r="E26" s="13">
        <v>20</v>
      </c>
      <c r="F26" s="15">
        <f t="shared" si="2"/>
        <v>54234.799999999996</v>
      </c>
      <c r="G26" s="13"/>
      <c r="H26" s="15">
        <f t="shared" si="3"/>
        <v>0</v>
      </c>
      <c r="I26" s="13">
        <f t="shared" si="4"/>
        <v>40</v>
      </c>
      <c r="J26" s="17">
        <f t="shared" si="6"/>
        <v>105955.4</v>
      </c>
    </row>
    <row r="27" spans="1:10" ht="12.75">
      <c r="A27" s="13">
        <f t="shared" si="5"/>
        <v>14</v>
      </c>
      <c r="B27" s="13" t="s">
        <v>14</v>
      </c>
      <c r="C27" s="13">
        <v>12</v>
      </c>
      <c r="D27" s="15">
        <f t="shared" si="1"/>
        <v>31032.36</v>
      </c>
      <c r="E27" s="13"/>
      <c r="F27" s="15">
        <f t="shared" si="2"/>
        <v>0</v>
      </c>
      <c r="G27" s="13"/>
      <c r="H27" s="15">
        <f t="shared" si="3"/>
        <v>0</v>
      </c>
      <c r="I27" s="13">
        <f t="shared" si="4"/>
        <v>12</v>
      </c>
      <c r="J27" s="17">
        <f t="shared" si="6"/>
        <v>31032.36</v>
      </c>
    </row>
    <row r="28" spans="1:10" ht="12.75">
      <c r="A28" s="13">
        <f t="shared" si="5"/>
        <v>15</v>
      </c>
      <c r="B28" s="13" t="s">
        <v>15</v>
      </c>
      <c r="C28" s="13">
        <v>20</v>
      </c>
      <c r="D28" s="15">
        <f t="shared" si="1"/>
        <v>51720.600000000006</v>
      </c>
      <c r="E28" s="13"/>
      <c r="F28" s="15">
        <f t="shared" si="2"/>
        <v>0</v>
      </c>
      <c r="G28" s="13"/>
      <c r="H28" s="15">
        <f t="shared" si="3"/>
        <v>0</v>
      </c>
      <c r="I28" s="13">
        <f t="shared" si="4"/>
        <v>20</v>
      </c>
      <c r="J28" s="17">
        <f t="shared" si="6"/>
        <v>51720.600000000006</v>
      </c>
    </row>
    <row r="29" spans="1:10" ht="12.75">
      <c r="A29" s="13">
        <f t="shared" si="5"/>
        <v>16</v>
      </c>
      <c r="B29" s="13" t="s">
        <v>16</v>
      </c>
      <c r="C29" s="13">
        <v>10</v>
      </c>
      <c r="D29" s="15">
        <f t="shared" si="1"/>
        <v>25860.300000000003</v>
      </c>
      <c r="E29" s="13"/>
      <c r="F29" s="15">
        <f t="shared" si="2"/>
        <v>0</v>
      </c>
      <c r="G29" s="13"/>
      <c r="H29" s="15">
        <f t="shared" si="3"/>
        <v>0</v>
      </c>
      <c r="I29" s="13">
        <f t="shared" si="4"/>
        <v>10</v>
      </c>
      <c r="J29" s="17">
        <f t="shared" si="6"/>
        <v>25860.300000000003</v>
      </c>
    </row>
    <row r="30" spans="1:10" ht="12.75">
      <c r="A30" s="13">
        <f t="shared" si="5"/>
        <v>17</v>
      </c>
      <c r="B30" s="13" t="s">
        <v>62</v>
      </c>
      <c r="C30" s="13"/>
      <c r="D30" s="15">
        <f t="shared" si="1"/>
        <v>0</v>
      </c>
      <c r="E30" s="13">
        <v>6</v>
      </c>
      <c r="F30" s="15">
        <f t="shared" si="2"/>
        <v>16270.439999999999</v>
      </c>
      <c r="G30" s="13"/>
      <c r="H30" s="15">
        <f t="shared" si="3"/>
        <v>0</v>
      </c>
      <c r="I30" s="13"/>
      <c r="J30" s="17">
        <f t="shared" si="6"/>
        <v>16270.439999999999</v>
      </c>
    </row>
    <row r="31" spans="1:10" ht="12.75">
      <c r="A31" s="13">
        <f t="shared" si="5"/>
        <v>18</v>
      </c>
      <c r="B31" s="13" t="s">
        <v>63</v>
      </c>
      <c r="C31" s="13"/>
      <c r="D31" s="15">
        <f t="shared" si="1"/>
        <v>0</v>
      </c>
      <c r="E31" s="13">
        <v>12</v>
      </c>
      <c r="F31" s="15">
        <f t="shared" si="2"/>
        <v>32540.879999999997</v>
      </c>
      <c r="G31" s="13"/>
      <c r="H31" s="15">
        <f t="shared" si="3"/>
        <v>0</v>
      </c>
      <c r="I31" s="13"/>
      <c r="J31" s="17">
        <f t="shared" si="6"/>
        <v>32540.879999999997</v>
      </c>
    </row>
    <row r="32" spans="1:10" ht="12.75">
      <c r="A32" s="13">
        <f t="shared" si="5"/>
        <v>19</v>
      </c>
      <c r="B32" s="13" t="s">
        <v>17</v>
      </c>
      <c r="C32" s="13"/>
      <c r="D32" s="15">
        <f t="shared" si="1"/>
        <v>0</v>
      </c>
      <c r="E32" s="13"/>
      <c r="F32" s="15">
        <f t="shared" si="2"/>
        <v>0</v>
      </c>
      <c r="G32" s="13"/>
      <c r="H32" s="15">
        <f t="shared" si="3"/>
        <v>0</v>
      </c>
      <c r="I32" s="13">
        <f t="shared" si="4"/>
        <v>0</v>
      </c>
      <c r="J32" s="17">
        <f t="shared" si="6"/>
        <v>0</v>
      </c>
    </row>
    <row r="33" spans="1:10" ht="12.75">
      <c r="A33" s="13">
        <f t="shared" si="5"/>
        <v>20</v>
      </c>
      <c r="B33" s="13" t="s">
        <v>18</v>
      </c>
      <c r="C33" s="13">
        <v>15</v>
      </c>
      <c r="D33" s="15">
        <f t="shared" si="1"/>
        <v>38790.450000000004</v>
      </c>
      <c r="E33" s="13"/>
      <c r="F33" s="15">
        <f t="shared" si="2"/>
        <v>0</v>
      </c>
      <c r="G33" s="13">
        <v>15</v>
      </c>
      <c r="H33" s="15">
        <f t="shared" si="3"/>
        <v>29054.4</v>
      </c>
      <c r="I33" s="13">
        <f t="shared" si="4"/>
        <v>30</v>
      </c>
      <c r="J33" s="17">
        <f t="shared" si="6"/>
        <v>67844.85</v>
      </c>
    </row>
    <row r="34" spans="1:10" ht="12.75">
      <c r="A34" s="13">
        <f t="shared" si="5"/>
        <v>21</v>
      </c>
      <c r="B34" s="13" t="s">
        <v>19</v>
      </c>
      <c r="C34" s="13">
        <v>6</v>
      </c>
      <c r="D34" s="15">
        <f t="shared" si="1"/>
        <v>15516.18</v>
      </c>
      <c r="E34" s="13"/>
      <c r="F34" s="15">
        <f t="shared" si="2"/>
        <v>0</v>
      </c>
      <c r="G34" s="13"/>
      <c r="H34" s="15">
        <f t="shared" si="3"/>
        <v>0</v>
      </c>
      <c r="I34" s="13">
        <f t="shared" si="4"/>
        <v>6</v>
      </c>
      <c r="J34" s="17">
        <f t="shared" si="6"/>
        <v>15516.18</v>
      </c>
    </row>
    <row r="35" spans="1:10" ht="12.75">
      <c r="A35" s="13">
        <f t="shared" si="5"/>
        <v>22</v>
      </c>
      <c r="B35" s="13" t="s">
        <v>20</v>
      </c>
      <c r="C35" s="13"/>
      <c r="D35" s="15">
        <f t="shared" si="1"/>
        <v>0</v>
      </c>
      <c r="E35" s="13">
        <v>10</v>
      </c>
      <c r="F35" s="15">
        <f t="shared" si="2"/>
        <v>27117.399999999998</v>
      </c>
      <c r="G35" s="13"/>
      <c r="H35" s="15">
        <f t="shared" si="3"/>
        <v>0</v>
      </c>
      <c r="I35" s="13">
        <f t="shared" si="4"/>
        <v>10</v>
      </c>
      <c r="J35" s="17">
        <f t="shared" si="6"/>
        <v>27117.399999999998</v>
      </c>
    </row>
    <row r="36" spans="1:10" ht="12.75">
      <c r="A36" s="13">
        <f t="shared" si="5"/>
        <v>23</v>
      </c>
      <c r="B36" s="13" t="s">
        <v>21</v>
      </c>
      <c r="C36" s="13">
        <v>15</v>
      </c>
      <c r="D36" s="15">
        <f t="shared" si="1"/>
        <v>38790.450000000004</v>
      </c>
      <c r="E36" s="13">
        <v>15</v>
      </c>
      <c r="F36" s="15">
        <f t="shared" si="2"/>
        <v>40676.1</v>
      </c>
      <c r="G36" s="13"/>
      <c r="H36" s="15">
        <f t="shared" si="3"/>
        <v>0</v>
      </c>
      <c r="I36" s="13">
        <f t="shared" si="4"/>
        <v>30</v>
      </c>
      <c r="J36" s="17">
        <f t="shared" si="6"/>
        <v>79466.55</v>
      </c>
    </row>
    <row r="37" spans="1:10" ht="12.75">
      <c r="A37" s="13">
        <f t="shared" si="5"/>
        <v>24</v>
      </c>
      <c r="B37" s="13" t="s">
        <v>22</v>
      </c>
      <c r="C37" s="13">
        <v>20</v>
      </c>
      <c r="D37" s="15">
        <f t="shared" si="1"/>
        <v>51720.600000000006</v>
      </c>
      <c r="E37" s="13"/>
      <c r="F37" s="15">
        <f t="shared" si="2"/>
        <v>0</v>
      </c>
      <c r="G37" s="13"/>
      <c r="H37" s="15">
        <f t="shared" si="3"/>
        <v>0</v>
      </c>
      <c r="I37" s="13">
        <f t="shared" si="4"/>
        <v>20</v>
      </c>
      <c r="J37" s="17">
        <f t="shared" si="6"/>
        <v>51720.600000000006</v>
      </c>
    </row>
    <row r="38" spans="1:10" ht="12.75">
      <c r="A38" s="13">
        <f t="shared" si="5"/>
        <v>25</v>
      </c>
      <c r="B38" s="13" t="s">
        <v>23</v>
      </c>
      <c r="C38" s="13"/>
      <c r="D38" s="15">
        <f t="shared" si="1"/>
        <v>0</v>
      </c>
      <c r="E38" s="13">
        <v>12</v>
      </c>
      <c r="F38" s="15">
        <f t="shared" si="2"/>
        <v>32540.879999999997</v>
      </c>
      <c r="G38" s="13"/>
      <c r="H38" s="15">
        <f t="shared" si="3"/>
        <v>0</v>
      </c>
      <c r="I38" s="13">
        <f t="shared" si="4"/>
        <v>12</v>
      </c>
      <c r="J38" s="17">
        <f t="shared" si="6"/>
        <v>32540.879999999997</v>
      </c>
    </row>
    <row r="39" spans="1:10" ht="12.75">
      <c r="A39" s="13">
        <f t="shared" si="5"/>
        <v>26</v>
      </c>
      <c r="B39" s="13" t="s">
        <v>24</v>
      </c>
      <c r="C39" s="13"/>
      <c r="D39" s="15">
        <f t="shared" si="1"/>
        <v>0</v>
      </c>
      <c r="E39" s="13">
        <v>10</v>
      </c>
      <c r="F39" s="15">
        <f t="shared" si="2"/>
        <v>27117.399999999998</v>
      </c>
      <c r="G39" s="13"/>
      <c r="H39" s="15">
        <f t="shared" si="3"/>
        <v>0</v>
      </c>
      <c r="I39" s="13">
        <f t="shared" si="4"/>
        <v>10</v>
      </c>
      <c r="J39" s="17">
        <f t="shared" si="6"/>
        <v>27117.399999999998</v>
      </c>
    </row>
    <row r="40" spans="1:10" ht="12.75">
      <c r="A40" s="13">
        <f t="shared" si="5"/>
        <v>27</v>
      </c>
      <c r="B40" s="6" t="s">
        <v>25</v>
      </c>
      <c r="C40" s="6">
        <v>10</v>
      </c>
      <c r="D40" s="15">
        <f t="shared" si="1"/>
        <v>25860.300000000003</v>
      </c>
      <c r="E40" s="6"/>
      <c r="F40" s="15">
        <f t="shared" si="2"/>
        <v>0</v>
      </c>
      <c r="G40" s="6"/>
      <c r="H40" s="15">
        <f t="shared" si="3"/>
        <v>0</v>
      </c>
      <c r="I40" s="13">
        <f t="shared" si="4"/>
        <v>10</v>
      </c>
      <c r="J40" s="17">
        <f t="shared" si="6"/>
        <v>25860.300000000003</v>
      </c>
    </row>
    <row r="41" spans="1:10" ht="12.75">
      <c r="A41" s="44" t="s">
        <v>34</v>
      </c>
      <c r="B41" s="24" t="s">
        <v>35</v>
      </c>
      <c r="C41" s="45">
        <f aca="true" t="shared" si="7" ref="C41:H41">SUM(C43:C45)</f>
        <v>11</v>
      </c>
      <c r="D41" s="45">
        <f t="shared" si="7"/>
        <v>28446.33</v>
      </c>
      <c r="E41" s="45">
        <f t="shared" si="7"/>
        <v>4</v>
      </c>
      <c r="F41" s="45">
        <f t="shared" si="7"/>
        <v>10846.96</v>
      </c>
      <c r="G41" s="45">
        <f t="shared" si="7"/>
        <v>0</v>
      </c>
      <c r="H41" s="45">
        <f t="shared" si="7"/>
        <v>0</v>
      </c>
      <c r="I41" s="46">
        <f>(C41+E41+G41)</f>
        <v>15</v>
      </c>
      <c r="J41" s="47">
        <f>(D41+F41+H41)</f>
        <v>39293.29</v>
      </c>
    </row>
    <row r="42" spans="1:10" ht="12.75">
      <c r="A42" s="33">
        <v>1</v>
      </c>
      <c r="B42" s="28" t="s">
        <v>36</v>
      </c>
      <c r="C42" s="33"/>
      <c r="D42" s="5"/>
      <c r="E42" s="32"/>
      <c r="F42" s="27"/>
      <c r="G42" s="5"/>
      <c r="H42" s="27"/>
      <c r="I42" s="5"/>
      <c r="J42" s="32"/>
    </row>
    <row r="43" spans="1:10" ht="12.75">
      <c r="A43" s="3"/>
      <c r="B43" s="22" t="s">
        <v>37</v>
      </c>
      <c r="C43" s="3">
        <v>2</v>
      </c>
      <c r="D43" s="16">
        <f>(C43*D$9)</f>
        <v>5172.06</v>
      </c>
      <c r="E43" s="4"/>
      <c r="F43" s="16">
        <f>(E43*F$9)</f>
        <v>0</v>
      </c>
      <c r="G43" s="6"/>
      <c r="H43" s="16">
        <f>(G43*H$9)</f>
        <v>0</v>
      </c>
      <c r="I43" s="39">
        <f>(C43+E43+G43)</f>
        <v>2</v>
      </c>
      <c r="J43" s="17">
        <f>(D43+F43+H43)</f>
        <v>5172.06</v>
      </c>
    </row>
    <row r="44" spans="1:10" ht="12.75">
      <c r="A44" s="6">
        <f>(A42+1)</f>
        <v>2</v>
      </c>
      <c r="B44" s="22" t="s">
        <v>64</v>
      </c>
      <c r="C44" s="3">
        <v>5</v>
      </c>
      <c r="D44" s="16">
        <f>(C44*D$9)</f>
        <v>12930.150000000001</v>
      </c>
      <c r="E44" s="4"/>
      <c r="F44" s="16">
        <f>(E44*F$9)</f>
        <v>0</v>
      </c>
      <c r="G44" s="6"/>
      <c r="H44" s="16">
        <f>(G44*H$9)</f>
        <v>0</v>
      </c>
      <c r="I44" s="39">
        <v>5</v>
      </c>
      <c r="J44" s="17">
        <f>(D44+F44+H44)</f>
        <v>12930.150000000001</v>
      </c>
    </row>
    <row r="45" spans="1:10" ht="12.75">
      <c r="A45" s="6">
        <f>(A44+1)</f>
        <v>3</v>
      </c>
      <c r="B45" s="23" t="s">
        <v>38</v>
      </c>
      <c r="C45" s="13">
        <v>4</v>
      </c>
      <c r="D45" s="15">
        <f>(C45*D$9)</f>
        <v>10344.12</v>
      </c>
      <c r="E45" s="13">
        <v>4</v>
      </c>
      <c r="F45" s="15">
        <f>(E45*F$9)</f>
        <v>10846.96</v>
      </c>
      <c r="G45" s="13"/>
      <c r="H45" s="15">
        <f>(G45*H$9)</f>
        <v>0</v>
      </c>
      <c r="I45" s="39">
        <f>(C45+E45+G45)</f>
        <v>8</v>
      </c>
      <c r="J45" s="17">
        <f>(D45+F45+H45)</f>
        <v>21191.08</v>
      </c>
    </row>
    <row r="46" spans="1:10" ht="12.75">
      <c r="A46" s="48" t="s">
        <v>41</v>
      </c>
      <c r="B46" s="20" t="s">
        <v>39</v>
      </c>
      <c r="C46" s="9"/>
      <c r="D46" s="26"/>
      <c r="E46" s="9"/>
      <c r="F46" s="26"/>
      <c r="G46" s="9"/>
      <c r="H46" s="26"/>
      <c r="I46" s="9"/>
      <c r="J46" s="35"/>
    </row>
    <row r="47" spans="1:10" ht="12.75">
      <c r="A47" s="3"/>
      <c r="B47" s="25" t="s">
        <v>40</v>
      </c>
      <c r="C47" s="11">
        <f aca="true" t="shared" si="8" ref="C47:H47">SUM(C48:C52)</f>
        <v>26</v>
      </c>
      <c r="D47" s="11">
        <f t="shared" si="8"/>
        <v>67236.78</v>
      </c>
      <c r="E47" s="11">
        <f t="shared" si="8"/>
        <v>20</v>
      </c>
      <c r="F47" s="11">
        <f t="shared" si="8"/>
        <v>54234.799999999996</v>
      </c>
      <c r="G47" s="11">
        <f t="shared" si="8"/>
        <v>26</v>
      </c>
      <c r="H47" s="11">
        <f t="shared" si="8"/>
        <v>50360.96</v>
      </c>
      <c r="I47" s="38">
        <f aca="true" t="shared" si="9" ref="I47:J49">(C47+E47+G47)</f>
        <v>72</v>
      </c>
      <c r="J47" s="12">
        <f t="shared" si="9"/>
        <v>171832.53999999998</v>
      </c>
    </row>
    <row r="48" spans="1:10" ht="12.75">
      <c r="A48" s="49">
        <v>1</v>
      </c>
      <c r="B48" s="23" t="s">
        <v>42</v>
      </c>
      <c r="C48" s="13">
        <v>10</v>
      </c>
      <c r="D48" s="15">
        <f>(C48*D$9)</f>
        <v>25860.300000000003</v>
      </c>
      <c r="E48" s="13">
        <v>10</v>
      </c>
      <c r="F48" s="15">
        <f>(E48*F$9)</f>
        <v>27117.399999999998</v>
      </c>
      <c r="G48" s="13">
        <v>10</v>
      </c>
      <c r="H48" s="15">
        <f>(G48*H$9)</f>
        <v>19369.6</v>
      </c>
      <c r="I48" s="39">
        <f t="shared" si="9"/>
        <v>30</v>
      </c>
      <c r="J48" s="17">
        <f t="shared" si="9"/>
        <v>72347.29999999999</v>
      </c>
    </row>
    <row r="49" spans="1:10" ht="12.75">
      <c r="A49" s="13">
        <f>(A48+1)</f>
        <v>2</v>
      </c>
      <c r="B49" s="23" t="s">
        <v>43</v>
      </c>
      <c r="C49" s="13">
        <v>10</v>
      </c>
      <c r="D49" s="15">
        <f>(C49*D$9)</f>
        <v>25860.300000000003</v>
      </c>
      <c r="E49" s="13">
        <v>10</v>
      </c>
      <c r="F49" s="15">
        <f>(E49*F$9)</f>
        <v>27117.399999999998</v>
      </c>
      <c r="G49" s="13">
        <v>10</v>
      </c>
      <c r="H49" s="15">
        <f>(G49*H$9)</f>
        <v>19369.6</v>
      </c>
      <c r="I49" s="39">
        <f t="shared" si="9"/>
        <v>30</v>
      </c>
      <c r="J49" s="17">
        <f t="shared" si="9"/>
        <v>72347.29999999999</v>
      </c>
    </row>
    <row r="50" spans="1:10" ht="12.75">
      <c r="A50" s="33">
        <f>(A49+1)</f>
        <v>3</v>
      </c>
      <c r="B50" s="28" t="s">
        <v>54</v>
      </c>
      <c r="C50" s="33"/>
      <c r="D50" s="5"/>
      <c r="E50" s="32"/>
      <c r="F50" s="27"/>
      <c r="G50" s="5"/>
      <c r="H50" s="27"/>
      <c r="I50" s="5"/>
      <c r="J50" s="32"/>
    </row>
    <row r="51" spans="1:10" ht="12.75">
      <c r="A51" s="3"/>
      <c r="B51" s="22"/>
      <c r="C51" s="3">
        <v>6</v>
      </c>
      <c r="D51" s="16">
        <f>(C51*D$9)</f>
        <v>15516.18</v>
      </c>
      <c r="E51" s="4"/>
      <c r="F51" s="16">
        <f>(E51*F$9)</f>
        <v>0</v>
      </c>
      <c r="G51" s="6"/>
      <c r="H51" s="16">
        <f>(G51*H$9)</f>
        <v>0</v>
      </c>
      <c r="I51" s="39">
        <f>(C51+E51+G51)</f>
        <v>6</v>
      </c>
      <c r="J51" s="17">
        <f>(D51+F51+H51)</f>
        <v>15516.18</v>
      </c>
    </row>
    <row r="52" spans="1:10" ht="12.75">
      <c r="A52" s="6">
        <f>(A50+1)</f>
        <v>4</v>
      </c>
      <c r="B52" s="52" t="s">
        <v>55</v>
      </c>
      <c r="C52" s="13"/>
      <c r="D52" s="15">
        <f>(C52*D$9)</f>
        <v>0</v>
      </c>
      <c r="E52" s="13"/>
      <c r="F52" s="15">
        <f>(E52*F$9)</f>
        <v>0</v>
      </c>
      <c r="G52" s="13">
        <v>6</v>
      </c>
      <c r="H52" s="15">
        <f>(G52*H$9)</f>
        <v>11621.76</v>
      </c>
      <c r="I52" s="39">
        <f>(C52+E52+G52)</f>
        <v>6</v>
      </c>
      <c r="J52" s="17">
        <f>(D52+F52+H52)</f>
        <v>11621.76</v>
      </c>
    </row>
    <row r="53" spans="1:10" ht="12.75">
      <c r="A53" s="48" t="s">
        <v>44</v>
      </c>
      <c r="B53" s="29" t="s">
        <v>71</v>
      </c>
      <c r="C53" s="9"/>
      <c r="D53" s="26"/>
      <c r="E53" s="9"/>
      <c r="F53" s="26"/>
      <c r="G53" s="9"/>
      <c r="H53" s="26"/>
      <c r="I53" s="9"/>
      <c r="J53" s="35"/>
    </row>
    <row r="54" spans="1:10" ht="12.75">
      <c r="A54" s="34"/>
      <c r="B54" s="20"/>
      <c r="C54" s="9"/>
      <c r="D54" s="26"/>
      <c r="E54" s="9"/>
      <c r="F54" s="26"/>
      <c r="G54" s="9"/>
      <c r="H54" s="26"/>
      <c r="I54" s="9"/>
      <c r="J54" s="35"/>
    </row>
    <row r="55" spans="1:10" ht="12.75">
      <c r="A55" s="6"/>
      <c r="B55" s="25"/>
      <c r="C55" s="11">
        <v>20</v>
      </c>
      <c r="D55" s="12">
        <f>SUM(D57:D59)</f>
        <v>51720.600000000006</v>
      </c>
      <c r="E55" s="11">
        <f>SUM(E57:E59)</f>
        <v>29</v>
      </c>
      <c r="F55" s="12">
        <f>SUM(F57:F59)</f>
        <v>78640.45999999999</v>
      </c>
      <c r="G55" s="11">
        <f>SUM(G57:G59)</f>
        <v>26</v>
      </c>
      <c r="H55" s="12">
        <f>SUM(H57:H59)</f>
        <v>50360.96</v>
      </c>
      <c r="I55" s="38">
        <f>(C55+E55+G55)</f>
        <v>75</v>
      </c>
      <c r="J55" s="12">
        <f aca="true" t="shared" si="10" ref="J55:J65">(D55+F55+H55)</f>
        <v>180722.02</v>
      </c>
    </row>
    <row r="56" spans="1:10" ht="12.75">
      <c r="A56" s="34">
        <v>1</v>
      </c>
      <c r="B56" s="21" t="s">
        <v>45</v>
      </c>
      <c r="C56" s="34"/>
      <c r="D56" s="5"/>
      <c r="E56" s="35"/>
      <c r="F56" s="5"/>
      <c r="G56" s="9"/>
      <c r="H56" s="26"/>
      <c r="I56" s="9"/>
      <c r="J56" s="35"/>
    </row>
    <row r="57" spans="1:10" ht="12.75">
      <c r="A57" s="6"/>
      <c r="B57" s="21" t="s">
        <v>46</v>
      </c>
      <c r="C57" s="3"/>
      <c r="D57" s="14">
        <f>(C57*D$9)</f>
        <v>0</v>
      </c>
      <c r="E57" s="4">
        <v>29</v>
      </c>
      <c r="F57" s="16">
        <f>(E57*F$9)</f>
        <v>78640.45999999999</v>
      </c>
      <c r="G57" s="6">
        <v>26</v>
      </c>
      <c r="H57" s="16">
        <f>(G57*H$9)</f>
        <v>50360.96</v>
      </c>
      <c r="I57" s="39">
        <f>(C57+E57+G57)</f>
        <v>55</v>
      </c>
      <c r="J57" s="17">
        <f t="shared" si="10"/>
        <v>129001.41999999998</v>
      </c>
    </row>
    <row r="58" spans="1:10" ht="12.75">
      <c r="A58" s="5">
        <f>(A56+1)</f>
        <v>2</v>
      </c>
      <c r="B58" s="30" t="s">
        <v>45</v>
      </c>
      <c r="C58" s="34"/>
      <c r="D58" s="5"/>
      <c r="E58" s="35"/>
      <c r="F58" s="26"/>
      <c r="G58" s="9"/>
      <c r="H58" s="26"/>
      <c r="I58" s="9"/>
      <c r="J58" s="35"/>
    </row>
    <row r="59" spans="1:10" ht="12.75">
      <c r="A59" s="9"/>
      <c r="B59" s="21" t="s">
        <v>47</v>
      </c>
      <c r="C59" s="34">
        <v>20</v>
      </c>
      <c r="D59" s="16">
        <f>(C59*D$9)</f>
        <v>51720.600000000006</v>
      </c>
      <c r="E59" s="35"/>
      <c r="F59" s="16">
        <f>(E59*F$9)</f>
        <v>0</v>
      </c>
      <c r="G59" s="9"/>
      <c r="H59" s="16">
        <f>(G59*H$9)</f>
        <v>0</v>
      </c>
      <c r="I59" s="39">
        <f>(C59+E59+G59)</f>
        <v>20</v>
      </c>
      <c r="J59" s="17">
        <f t="shared" si="10"/>
        <v>51720.600000000006</v>
      </c>
    </row>
    <row r="60" spans="1:10" ht="12.75">
      <c r="A60" s="31" t="s">
        <v>48</v>
      </c>
      <c r="B60" s="29" t="s">
        <v>49</v>
      </c>
      <c r="C60" s="5"/>
      <c r="D60" s="27"/>
      <c r="E60" s="5"/>
      <c r="F60" s="27"/>
      <c r="G60" s="5"/>
      <c r="H60" s="27"/>
      <c r="I60" s="5"/>
      <c r="J60" s="32"/>
    </row>
    <row r="61" spans="1:10" ht="12.75">
      <c r="A61" s="3"/>
      <c r="B61" s="25" t="s">
        <v>72</v>
      </c>
      <c r="C61" s="11">
        <f aca="true" t="shared" si="11" ref="C61:H61">SUM(C63:C63)</f>
        <v>4</v>
      </c>
      <c r="D61" s="12">
        <f t="shared" si="11"/>
        <v>10344.12</v>
      </c>
      <c r="E61" s="11">
        <f t="shared" si="11"/>
        <v>4</v>
      </c>
      <c r="F61" s="12">
        <f t="shared" si="11"/>
        <v>10846.96</v>
      </c>
      <c r="G61" s="11">
        <f t="shared" si="11"/>
        <v>4</v>
      </c>
      <c r="H61" s="12">
        <f t="shared" si="11"/>
        <v>7747.84</v>
      </c>
      <c r="I61" s="38">
        <f>(C61+E61+G61)</f>
        <v>12</v>
      </c>
      <c r="J61" s="12">
        <f t="shared" si="10"/>
        <v>28938.920000000002</v>
      </c>
    </row>
    <row r="62" spans="1:10" ht="12.75">
      <c r="A62" s="33">
        <v>1</v>
      </c>
      <c r="B62" s="30" t="s">
        <v>50</v>
      </c>
      <c r="C62" s="33"/>
      <c r="D62" s="5"/>
      <c r="E62" s="32"/>
      <c r="F62" s="27"/>
      <c r="G62" s="5"/>
      <c r="H62" s="27"/>
      <c r="I62" s="5"/>
      <c r="J62" s="32"/>
    </row>
    <row r="63" spans="1:10" ht="12.75">
      <c r="A63" s="34"/>
      <c r="B63" s="21" t="s">
        <v>51</v>
      </c>
      <c r="C63" s="34">
        <v>4</v>
      </c>
      <c r="D63" s="14">
        <f>(C63*D$9)</f>
        <v>10344.12</v>
      </c>
      <c r="E63" s="35">
        <v>4</v>
      </c>
      <c r="F63" s="14">
        <f>(E63*F$9)</f>
        <v>10846.96</v>
      </c>
      <c r="G63" s="9">
        <v>4</v>
      </c>
      <c r="H63" s="14">
        <f>(G63*H$9)</f>
        <v>7747.84</v>
      </c>
      <c r="I63" s="39">
        <f>(C63+E63+G63)</f>
        <v>12</v>
      </c>
      <c r="J63" s="17">
        <f t="shared" si="10"/>
        <v>28938.920000000002</v>
      </c>
    </row>
    <row r="64" spans="1:10" ht="12.75">
      <c r="A64" s="33"/>
      <c r="B64" s="29" t="s">
        <v>52</v>
      </c>
      <c r="C64" s="36">
        <f>(C13+C41+C47+C55+C61)</f>
        <v>311</v>
      </c>
      <c r="D64" s="5"/>
      <c r="E64" s="10">
        <f>(E13+E41+E47+E55+E61)</f>
        <v>147</v>
      </c>
      <c r="F64" s="27"/>
      <c r="G64" s="10">
        <f>(G13+G41+G47+G55+G61)</f>
        <v>106</v>
      </c>
      <c r="H64" s="27"/>
      <c r="I64" s="41">
        <f>(C64+E64+G64)</f>
        <v>564</v>
      </c>
      <c r="J64" s="32"/>
    </row>
    <row r="65" spans="1:10" ht="12.75">
      <c r="A65" s="3"/>
      <c r="B65" s="25" t="s">
        <v>53</v>
      </c>
      <c r="C65" s="3"/>
      <c r="D65" s="12">
        <f>(D13+D41+D47+D55+D61)</f>
        <v>804255.33</v>
      </c>
      <c r="E65" s="6"/>
      <c r="F65" s="37">
        <f>(F13+F41+F47+F55+F61)</f>
        <v>398625.77999999997</v>
      </c>
      <c r="G65" s="6"/>
      <c r="H65" s="40">
        <f>(H13+H41+H47+H55+H61)</f>
        <v>205317.75999999998</v>
      </c>
      <c r="I65" s="6"/>
      <c r="J65" s="12">
        <f t="shared" si="10"/>
        <v>1408198.8699999999</v>
      </c>
    </row>
    <row r="67" spans="8:10" ht="12.75">
      <c r="H67" s="42" t="s">
        <v>59</v>
      </c>
      <c r="I67" s="42"/>
      <c r="J67" s="51">
        <v>1409597</v>
      </c>
    </row>
    <row r="68" ht="12.75">
      <c r="J68" s="5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пк</cp:lastModifiedBy>
  <cp:lastPrinted>2014-04-03T12:03:40Z</cp:lastPrinted>
  <dcterms:created xsi:type="dcterms:W3CDTF">2013-05-15T12:23:06Z</dcterms:created>
  <dcterms:modified xsi:type="dcterms:W3CDTF">2014-05-19T09:27:29Z</dcterms:modified>
  <cp:category/>
  <cp:version/>
  <cp:contentType/>
  <cp:contentStatus/>
</cp:coreProperties>
</file>